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6B40605-3D62-49D7-A7FC-10FF9F8A596A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3" i="1" l="1"/>
  <c r="X33" i="1"/>
  <c r="S33" i="1"/>
  <c r="V33" i="1" s="1"/>
  <c r="W29" i="1"/>
  <c r="U31" i="1"/>
  <c r="X31" i="1" s="1"/>
  <c r="T31" i="1"/>
  <c r="W31" i="1" s="1"/>
  <c r="S31" i="1"/>
  <c r="J30" i="1"/>
  <c r="J32" i="1" s="1"/>
  <c r="P30" i="1"/>
  <c r="P32" i="1" s="1"/>
  <c r="M30" i="1"/>
  <c r="M32" i="1" s="1"/>
  <c r="G30" i="1"/>
  <c r="G32" i="1" s="1"/>
  <c r="D30" i="1"/>
  <c r="D32" i="1" s="1"/>
  <c r="S30" i="1" l="1"/>
  <c r="F30" i="1"/>
  <c r="F32" i="1" s="1"/>
  <c r="R30" i="1"/>
  <c r="H30" i="1"/>
  <c r="H32" i="1" s="1"/>
  <c r="I30" i="1"/>
  <c r="I32" i="1" s="1"/>
  <c r="K30" i="1"/>
  <c r="K32" i="1" s="1"/>
  <c r="L30" i="1"/>
  <c r="L32" i="1" s="1"/>
  <c r="N30" i="1"/>
  <c r="N32" i="1" s="1"/>
  <c r="O30" i="1"/>
  <c r="O32" i="1" s="1"/>
  <c r="Q30" i="1"/>
  <c r="E30" i="1"/>
  <c r="E32" i="1" s="1"/>
  <c r="T28" i="1"/>
  <c r="W28" i="1" s="1"/>
  <c r="T18" i="1"/>
  <c r="W18" i="1" s="1"/>
  <c r="T19" i="1"/>
  <c r="W19" i="1" s="1"/>
  <c r="T20" i="1"/>
  <c r="W20" i="1" s="1"/>
  <c r="T21" i="1"/>
  <c r="W21" i="1" s="1"/>
  <c r="T22" i="1"/>
  <c r="W22" i="1" s="1"/>
  <c r="T23" i="1"/>
  <c r="W23" i="1" s="1"/>
  <c r="T24" i="1"/>
  <c r="W24" i="1" s="1"/>
  <c r="T25" i="1"/>
  <c r="W25" i="1" s="1"/>
  <c r="T26" i="1"/>
  <c r="W26" i="1" s="1"/>
  <c r="T27" i="1"/>
  <c r="W27" i="1" s="1"/>
  <c r="T13" i="1"/>
  <c r="W13" i="1" s="1"/>
  <c r="T14" i="1"/>
  <c r="W14" i="1" s="1"/>
  <c r="T15" i="1"/>
  <c r="W15" i="1" s="1"/>
  <c r="T16" i="1"/>
  <c r="W16" i="1" s="1"/>
  <c r="T17" i="1"/>
  <c r="W17" i="1" s="1"/>
  <c r="T12" i="1"/>
  <c r="W12" i="1" s="1"/>
  <c r="T10" i="1"/>
  <c r="W10" i="1" s="1"/>
  <c r="T9" i="1"/>
  <c r="W9" i="1" s="1"/>
  <c r="T8" i="1"/>
  <c r="W8" i="1" s="1"/>
  <c r="Q32" i="1" l="1"/>
  <c r="T30" i="1"/>
  <c r="R32" i="1"/>
  <c r="U30" i="1"/>
  <c r="S32" i="1"/>
  <c r="X30" i="1" l="1"/>
  <c r="X32" i="1" s="1"/>
  <c r="U32" i="1"/>
  <c r="W30" i="1"/>
  <c r="W32" i="1" s="1"/>
  <c r="T32" i="1"/>
</calcChain>
</file>

<file path=xl/sharedStrings.xml><?xml version="1.0" encoding="utf-8"?>
<sst xmlns="http://schemas.openxmlformats.org/spreadsheetml/2006/main" count="75" uniqueCount="55">
  <si>
    <t>Предметные области</t>
  </si>
  <si>
    <t>Учебные предметы</t>
  </si>
  <si>
    <t>Учебные курсы, модули (при наличии)</t>
  </si>
  <si>
    <t>классы</t>
  </si>
  <si>
    <t>Обязательная часть</t>
  </si>
  <si>
    <t>Русский язык и литература</t>
  </si>
  <si>
    <t>Русский язык</t>
  </si>
  <si>
    <t>Литература</t>
  </si>
  <si>
    <t>Родной язык и родная литература</t>
  </si>
  <si>
    <t>Иностранные языки</t>
  </si>
  <si>
    <t>Математика и информатика</t>
  </si>
  <si>
    <t>Математика</t>
  </si>
  <si>
    <t>математика</t>
  </si>
  <si>
    <t>Алгебра</t>
  </si>
  <si>
    <t>Геометрия</t>
  </si>
  <si>
    <t>Вероятность и статистика</t>
  </si>
  <si>
    <t>Информатика</t>
  </si>
  <si>
    <t>Общественно-научные предметы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</si>
  <si>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</si>
  <si>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</si>
  <si>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</si>
  <si>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</si>
  <si>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</si>
  <si>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</si>
  <si>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</si>
  <si>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Изобразительное искусство</t>
  </si>
  <si>
    <t>Музыка</t>
  </si>
  <si>
    <t>Технология</t>
  </si>
  <si>
    <t>Физическая культура и основы безопасности жизнедеятельности</t>
  </si>
  <si>
    <t>Физическая культура</t>
  </si>
  <si>
    <t>Основы безопасности жизнедеятельности</t>
  </si>
  <si>
    <t>Итого</t>
  </si>
  <si>
    <t>часть, формируемая участниками образовательных отношений</t>
  </si>
  <si>
    <t>ИТОГО</t>
  </si>
  <si>
    <t>Количество учебных недель</t>
  </si>
  <si>
    <t>Действующий учебный план</t>
  </si>
  <si>
    <t>Учебный план ПООП ООО 2022 г.</t>
  </si>
  <si>
    <t>предлагаемый учебный план</t>
  </si>
  <si>
    <t>V класс (недельная нагрузка)</t>
  </si>
  <si>
    <t>VI класс (недельная нагрузка)</t>
  </si>
  <si>
    <t>VII класс (недельная нагрузка)</t>
  </si>
  <si>
    <t>VIII класс (недельная нагрузка)</t>
  </si>
  <si>
    <t>IX класс (недельная нагрузка)</t>
  </si>
  <si>
    <t>V-IX класс (недельная нагрузка)</t>
  </si>
  <si>
    <t xml:space="preserve"> V-IX класс (годовая нагрузка)</t>
  </si>
  <si>
    <t>Максимально допустимая нагрузка по Сан Пин, часов</t>
  </si>
  <si>
    <t>Основы духовно-нравственной культуры народов России</t>
  </si>
  <si>
    <r>
      <rPr>
        <b/>
        <sz val="11"/>
        <color theme="1"/>
        <rFont val="Times New Roman"/>
        <family val="1"/>
        <charset val="204"/>
      </rPr>
      <t>Действующий учебный план</t>
    </r>
    <r>
      <rPr>
        <sz val="11"/>
        <color theme="1"/>
        <rFont val="Times New Roman"/>
        <family val="1"/>
        <charset val="204"/>
      </rPr>
      <t xml:space="preserve"> - учебный план образовательной организации, реализуемый в 2021-2022 учебном году</t>
    </r>
  </si>
  <si>
    <t>Учебный план основного общего образования для 5-дневной учебной недели с изучением коми языка как родного</t>
  </si>
  <si>
    <r>
      <rPr>
        <b/>
        <sz val="11"/>
        <color theme="1"/>
        <rFont val="Times New Roman"/>
        <family val="1"/>
        <charset val="204"/>
      </rPr>
      <t>Учебный план ПООП ООО 2022 г.</t>
    </r>
    <r>
      <rPr>
        <sz val="11"/>
        <color theme="1"/>
        <rFont val="Times New Roman"/>
        <family val="1"/>
        <charset val="204"/>
      </rPr>
      <t xml:space="preserve"> - примерный недельный учебный план начального общего образования для 5-дневной учебной недели с изучением коми языка как родного в соотвествии с ПООП, рекомендуемой ФУМО 18.03.2022 (вариант 2)</t>
    </r>
  </si>
  <si>
    <r>
      <rPr>
        <b/>
        <sz val="11"/>
        <color theme="1"/>
        <rFont val="Times New Roman"/>
        <family val="1"/>
        <charset val="204"/>
      </rPr>
      <t xml:space="preserve">Предлагаемый учебный план </t>
    </r>
    <r>
      <rPr>
        <sz val="11"/>
        <color theme="1"/>
        <rFont val="Times New Roman"/>
        <family val="1"/>
        <charset val="204"/>
      </rPr>
      <t>- примерный учебный план, содержащий количество часов, отведенных на изучение коми языка как родного и коми литературы на уровне 2021-2022 учебного года.</t>
    </r>
  </si>
  <si>
    <t xml:space="preserve">Родной язык (коми) </t>
  </si>
  <si>
    <t>Родная литература (коми)</t>
  </si>
  <si>
    <t>Иностранный язык (английский)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</si>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</sst>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center"/>
    </xf>
    <xf numFmtId="0" fontId="9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tabSelected="1" topLeftCell="B4" zoomScale="80" zoomScaleNormal="80" workbookViewId="0">
      <selection activeCell="U26" sqref="U26"/>
    </sheetView>
  </sheetViews>
  <sheetFormatPr defaultRowHeight="15" x14ac:dyDescent="0.25"/>
  <cols>
    <col min="1" max="1" width="35" customWidth="1"/>
    <col min="2" max="2" width="20.5703125" customWidth="1"/>
    <col min="3" max="3" width="13.28515625" customWidth="1"/>
    <col min="4" max="4" width="9" customWidth="1"/>
    <col min="20" max="20" width="10.85546875" customWidth="1"/>
  </cols>
  <sheetData>
    <row r="1" spans="1:24" ht="18.75" x14ac:dyDescent="0.3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4" ht="19.5" customHeight="1" x14ac:dyDescent="0.25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4" ht="28.5" customHeight="1" x14ac:dyDescent="0.25">
      <c r="A3" s="45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4" ht="29.25" customHeight="1" x14ac:dyDescent="0.25">
      <c r="A4" s="46" t="s">
        <v>50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4" ht="38.25" x14ac:dyDescent="0.25">
      <c r="A5" s="77" t="s">
        <v>0</v>
      </c>
      <c r="B5" s="78" t="s">
        <v>1</v>
      </c>
      <c r="C5" s="1" t="s"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</row>
    <row r="6" spans="1:24" x14ac:dyDescent="0.25">
      <c r="A6" s="77"/>
      <c r="B6" s="78"/>
      <c r="C6" s="10" t="s">
        <v>3</v>
      </c>
      <c r="D6" s="53" t="s">
        <v>38</v>
      </c>
      <c r="E6" s="54"/>
      <c r="F6" s="55"/>
      <c r="G6" s="53" t="s">
        <v>39</v>
      </c>
      <c r="H6" s="54"/>
      <c r="I6" s="55"/>
      <c r="J6" s="53" t="s">
        <v>40</v>
      </c>
      <c r="K6" s="54"/>
      <c r="L6" s="55"/>
      <c r="M6" s="53" t="s">
        <v>41</v>
      </c>
      <c r="N6" s="54"/>
      <c r="O6" s="55"/>
      <c r="P6" s="53" t="s">
        <v>42</v>
      </c>
      <c r="Q6" s="54"/>
      <c r="R6" s="55"/>
      <c r="S6" s="53" t="s">
        <v>43</v>
      </c>
      <c r="T6" s="54"/>
      <c r="U6" s="55"/>
      <c r="V6" s="53" t="s">
        <v>44</v>
      </c>
      <c r="W6" s="54"/>
      <c r="X6" s="55"/>
    </row>
    <row r="7" spans="1:24" ht="63.75" x14ac:dyDescent="0.25">
      <c r="A7" s="2" t="s">
        <v>4</v>
      </c>
      <c r="B7" s="8"/>
      <c r="C7" s="8"/>
      <c r="D7" s="11" t="s">
        <v>35</v>
      </c>
      <c r="E7" s="11" t="s">
        <v>36</v>
      </c>
      <c r="F7" s="11" t="s">
        <v>37</v>
      </c>
      <c r="G7" s="12" t="s">
        <v>35</v>
      </c>
      <c r="H7" s="12" t="s">
        <v>36</v>
      </c>
      <c r="I7" s="12" t="s">
        <v>37</v>
      </c>
      <c r="J7" s="13" t="s">
        <v>35</v>
      </c>
      <c r="K7" s="13" t="s">
        <v>36</v>
      </c>
      <c r="L7" s="13" t="s">
        <v>37</v>
      </c>
      <c r="M7" s="14" t="s">
        <v>35</v>
      </c>
      <c r="N7" s="14" t="s">
        <v>36</v>
      </c>
      <c r="O7" s="14" t="s">
        <v>37</v>
      </c>
      <c r="P7" s="15" t="s">
        <v>35</v>
      </c>
      <c r="Q7" s="15" t="s">
        <v>36</v>
      </c>
      <c r="R7" s="15" t="s">
        <v>37</v>
      </c>
      <c r="S7" s="22" t="s">
        <v>35</v>
      </c>
      <c r="T7" s="22" t="s">
        <v>36</v>
      </c>
      <c r="U7" s="22" t="s">
        <v>37</v>
      </c>
      <c r="V7" s="24" t="s">
        <v>35</v>
      </c>
      <c r="W7" s="24" t="s">
        <v>36</v>
      </c>
      <c r="X7" s="24" t="s">
        <v>37</v>
      </c>
    </row>
    <row r="8" spans="1:24" x14ac:dyDescent="0.25">
      <c r="A8" s="79" t="s">
        <v>5</v>
      </c>
      <c r="B8" s="9" t="s">
        <v>6</v>
      </c>
      <c r="C8" s="8"/>
      <c r="D8" s="11">
        <v>4</v>
      </c>
      <c r="E8" s="16">
        <v>5</v>
      </c>
      <c r="F8" s="16">
        <v>5</v>
      </c>
      <c r="G8" s="18">
        <v>5</v>
      </c>
      <c r="H8" s="18">
        <v>6</v>
      </c>
      <c r="I8" s="18">
        <v>5</v>
      </c>
      <c r="J8" s="20">
        <v>4</v>
      </c>
      <c r="K8" s="20">
        <v>4</v>
      </c>
      <c r="L8" s="20">
        <v>4</v>
      </c>
      <c r="M8" s="7">
        <v>3</v>
      </c>
      <c r="N8" s="7">
        <v>3</v>
      </c>
      <c r="O8" s="7">
        <v>3</v>
      </c>
      <c r="P8" s="21">
        <v>3</v>
      </c>
      <c r="Q8" s="21">
        <v>3</v>
      </c>
      <c r="R8" s="21">
        <v>4</v>
      </c>
      <c r="S8" s="23">
        <v>19</v>
      </c>
      <c r="T8" s="23">
        <f>E8+H8+K8+N8+Q8</f>
        <v>21</v>
      </c>
      <c r="U8" s="23">
        <v>21</v>
      </c>
      <c r="V8" s="25"/>
      <c r="W8" s="25">
        <f>T8*34</f>
        <v>714</v>
      </c>
      <c r="X8" s="25"/>
    </row>
    <row r="9" spans="1:24" x14ac:dyDescent="0.25">
      <c r="A9" s="76"/>
      <c r="B9" s="9" t="s">
        <v>7</v>
      </c>
      <c r="C9" s="8"/>
      <c r="D9" s="11">
        <v>2</v>
      </c>
      <c r="E9" s="16">
        <v>3</v>
      </c>
      <c r="F9" s="16">
        <v>3</v>
      </c>
      <c r="G9" s="18">
        <v>3</v>
      </c>
      <c r="H9" s="18">
        <v>3</v>
      </c>
      <c r="I9" s="18">
        <v>3</v>
      </c>
      <c r="J9" s="20">
        <v>2</v>
      </c>
      <c r="K9" s="20">
        <v>2</v>
      </c>
      <c r="L9" s="20">
        <v>3</v>
      </c>
      <c r="M9" s="7">
        <v>2</v>
      </c>
      <c r="N9" s="7">
        <v>2</v>
      </c>
      <c r="O9" s="7">
        <v>3</v>
      </c>
      <c r="P9" s="21">
        <v>3</v>
      </c>
      <c r="Q9" s="21">
        <v>3</v>
      </c>
      <c r="R9" s="21">
        <v>3</v>
      </c>
      <c r="S9" s="23">
        <v>12</v>
      </c>
      <c r="T9" s="23">
        <f>E9+H9+K9+N9+Q9</f>
        <v>13</v>
      </c>
      <c r="U9" s="23">
        <v>15</v>
      </c>
      <c r="V9" s="25"/>
      <c r="W9" s="25">
        <f t="shared" ref="W9:W31" si="0">T9*34</f>
        <v>442</v>
      </c>
      <c r="X9" s="25"/>
    </row>
    <row r="10" spans="1:24" x14ac:dyDescent="0.25">
      <c r="A10" s="76" t="s">
        <v>8</v>
      </c>
      <c r="B10" s="9" t="s">
        <v>51</v>
      </c>
      <c r="C10" s="8"/>
      <c r="D10" s="82">
        <v>2</v>
      </c>
      <c r="E10" s="56">
        <v>2</v>
      </c>
      <c r="F10" s="57">
        <v>2</v>
      </c>
      <c r="G10" s="85">
        <v>2</v>
      </c>
      <c r="H10" s="71">
        <v>2</v>
      </c>
      <c r="I10" s="73">
        <v>2</v>
      </c>
      <c r="J10" s="74">
        <v>3</v>
      </c>
      <c r="K10" s="72">
        <v>2</v>
      </c>
      <c r="L10" s="48">
        <v>3</v>
      </c>
      <c r="M10" s="62">
        <v>3</v>
      </c>
      <c r="N10" s="49">
        <v>2</v>
      </c>
      <c r="O10" s="50">
        <v>3</v>
      </c>
      <c r="P10" s="64">
        <v>3</v>
      </c>
      <c r="Q10" s="51">
        <v>1</v>
      </c>
      <c r="R10" s="52">
        <v>3</v>
      </c>
      <c r="S10" s="66">
        <v>13</v>
      </c>
      <c r="T10" s="84">
        <f>Q10+N10+K10+H10+E10</f>
        <v>9</v>
      </c>
      <c r="U10" s="84">
        <v>13</v>
      </c>
      <c r="V10" s="69"/>
      <c r="W10" s="61">
        <f>T10*34</f>
        <v>306</v>
      </c>
      <c r="X10" s="68"/>
    </row>
    <row r="11" spans="1:24" ht="25.5" x14ac:dyDescent="0.25">
      <c r="A11" s="76"/>
      <c r="B11" s="9" t="s">
        <v>52</v>
      </c>
      <c r="C11" s="8"/>
      <c r="D11" s="83"/>
      <c r="E11" s="56"/>
      <c r="F11" s="57"/>
      <c r="G11" s="86"/>
      <c r="H11" s="71"/>
      <c r="I11" s="73"/>
      <c r="J11" s="75"/>
      <c r="K11" s="72"/>
      <c r="L11" s="48"/>
      <c r="M11" s="63"/>
      <c r="N11" s="49"/>
      <c r="O11" s="50"/>
      <c r="P11" s="65"/>
      <c r="Q11" s="51"/>
      <c r="R11" s="52"/>
      <c r="S11" s="67"/>
      <c r="T11" s="84"/>
      <c r="U11" s="84"/>
      <c r="V11" s="70"/>
      <c r="W11" s="61"/>
      <c r="X11" s="68"/>
    </row>
    <row r="12" spans="1:24" ht="25.5" x14ac:dyDescent="0.25">
      <c r="A12" s="4" t="s">
        <v>9</v>
      </c>
      <c r="B12" s="9" t="s">
        <v>53</v>
      </c>
      <c r="C12" s="8"/>
      <c r="D12" s="11">
        <v>3</v>
      </c>
      <c r="E12" s="16">
        <v>3</v>
      </c>
      <c r="F12" s="16">
        <v>3</v>
      </c>
      <c r="G12" s="18">
        <v>3</v>
      </c>
      <c r="H12" s="18">
        <v>3</v>
      </c>
      <c r="I12" s="18">
        <v>3</v>
      </c>
      <c r="J12" s="20">
        <v>3</v>
      </c>
      <c r="K12" s="20">
        <v>3</v>
      </c>
      <c r="L12" s="20">
        <v>3</v>
      </c>
      <c r="M12" s="7">
        <v>3</v>
      </c>
      <c r="N12" s="7">
        <v>3</v>
      </c>
      <c r="O12" s="7">
        <v>3</v>
      </c>
      <c r="P12" s="21">
        <v>3</v>
      </c>
      <c r="Q12" s="21">
        <v>3</v>
      </c>
      <c r="R12" s="42">
        <v>3</v>
      </c>
      <c r="S12" s="34">
        <v>15</v>
      </c>
      <c r="T12" s="23">
        <f>E12+H12+K12+N12+Q12</f>
        <v>15</v>
      </c>
      <c r="U12" s="23">
        <v>15</v>
      </c>
      <c r="V12" s="25"/>
      <c r="W12" s="25">
        <f>T12*34</f>
        <v>510</v>
      </c>
      <c r="X12" s="25"/>
    </row>
    <row r="13" spans="1:24" x14ac:dyDescent="0.25">
      <c r="A13" s="80" t="s">
        <v>10</v>
      </c>
      <c r="B13" s="81" t="s">
        <v>11</v>
      </c>
      <c r="C13" s="8" t="s">
        <v>12</v>
      </c>
      <c r="D13" s="11">
        <v>5</v>
      </c>
      <c r="E13" s="16">
        <v>5</v>
      </c>
      <c r="F13" s="16">
        <v>5</v>
      </c>
      <c r="G13" s="18">
        <v>5</v>
      </c>
      <c r="H13" s="18">
        <v>5</v>
      </c>
      <c r="I13" s="18">
        <v>5</v>
      </c>
      <c r="J13" s="20"/>
      <c r="K13" s="20"/>
      <c r="L13" s="20"/>
      <c r="M13" s="7"/>
      <c r="N13" s="7"/>
      <c r="O13" s="7"/>
      <c r="P13" s="21"/>
      <c r="Q13" s="21"/>
      <c r="R13" s="21"/>
      <c r="S13" s="23">
        <v>10</v>
      </c>
      <c r="T13" s="23">
        <f t="shared" ref="T13:T28" si="1">E13+H13+K13+N13+Q13</f>
        <v>10</v>
      </c>
      <c r="U13" s="23">
        <v>10</v>
      </c>
      <c r="V13" s="25"/>
      <c r="W13" s="25">
        <f>T13*34</f>
        <v>340</v>
      </c>
      <c r="X13" s="25"/>
    </row>
    <row r="14" spans="1:24" x14ac:dyDescent="0.25">
      <c r="A14" s="80"/>
      <c r="B14" s="81"/>
      <c r="C14" s="9" t="s">
        <v>13</v>
      </c>
      <c r="D14" s="28"/>
      <c r="E14" s="16"/>
      <c r="F14" s="16"/>
      <c r="G14" s="18"/>
      <c r="H14" s="18"/>
      <c r="I14" s="18"/>
      <c r="J14" s="20">
        <v>3</v>
      </c>
      <c r="K14" s="20">
        <v>3</v>
      </c>
      <c r="L14" s="20">
        <v>3</v>
      </c>
      <c r="M14" s="7">
        <v>3</v>
      </c>
      <c r="N14" s="7">
        <v>3</v>
      </c>
      <c r="O14" s="7">
        <v>3</v>
      </c>
      <c r="P14" s="21">
        <v>3</v>
      </c>
      <c r="Q14" s="21">
        <v>3</v>
      </c>
      <c r="R14" s="21">
        <v>4</v>
      </c>
      <c r="S14" s="23">
        <v>9</v>
      </c>
      <c r="T14" s="23">
        <f t="shared" si="1"/>
        <v>9</v>
      </c>
      <c r="U14" s="23">
        <v>10</v>
      </c>
      <c r="V14" s="25"/>
      <c r="W14" s="25">
        <f t="shared" si="0"/>
        <v>306</v>
      </c>
      <c r="X14" s="25"/>
    </row>
    <row r="15" spans="1:24" x14ac:dyDescent="0.25">
      <c r="A15" s="80"/>
      <c r="B15" s="81"/>
      <c r="C15" s="8" t="s">
        <v>14</v>
      </c>
      <c r="D15" s="11"/>
      <c r="E15" s="16"/>
      <c r="F15" s="16"/>
      <c r="G15" s="18"/>
      <c r="H15" s="18"/>
      <c r="I15" s="18"/>
      <c r="J15" s="20">
        <v>2</v>
      </c>
      <c r="K15" s="20">
        <v>2</v>
      </c>
      <c r="L15" s="20">
        <v>2</v>
      </c>
      <c r="M15" s="7">
        <v>2</v>
      </c>
      <c r="N15" s="7">
        <v>2</v>
      </c>
      <c r="O15" s="7">
        <v>2</v>
      </c>
      <c r="P15" s="21">
        <v>2</v>
      </c>
      <c r="Q15" s="21">
        <v>2</v>
      </c>
      <c r="R15" s="21">
        <v>2</v>
      </c>
      <c r="S15" s="23">
        <v>6</v>
      </c>
      <c r="T15" s="23">
        <f t="shared" si="1"/>
        <v>6</v>
      </c>
      <c r="U15" s="23">
        <v>6</v>
      </c>
      <c r="V15" s="25"/>
      <c r="W15" s="25">
        <f t="shared" si="0"/>
        <v>204</v>
      </c>
      <c r="X15" s="25"/>
    </row>
    <row r="16" spans="1:24" ht="25.5" x14ac:dyDescent="0.25">
      <c r="A16" s="80"/>
      <c r="B16" s="81"/>
      <c r="C16" s="8" t="s">
        <v>15</v>
      </c>
      <c r="D16" s="11"/>
      <c r="E16" s="16"/>
      <c r="F16" s="16"/>
      <c r="G16" s="18"/>
      <c r="H16" s="18"/>
      <c r="I16" s="18"/>
      <c r="J16" s="20"/>
      <c r="K16" s="20">
        <v>1</v>
      </c>
      <c r="L16" s="20"/>
      <c r="M16" s="7"/>
      <c r="N16" s="7">
        <v>1</v>
      </c>
      <c r="O16" s="7"/>
      <c r="P16" s="21"/>
      <c r="Q16" s="21">
        <v>1</v>
      </c>
      <c r="R16" s="21"/>
      <c r="S16" s="23"/>
      <c r="T16" s="23">
        <f t="shared" si="1"/>
        <v>3</v>
      </c>
      <c r="U16" s="23"/>
      <c r="V16" s="25"/>
      <c r="W16" s="25">
        <f t="shared" si="0"/>
        <v>102</v>
      </c>
      <c r="X16" s="25"/>
    </row>
    <row r="17" spans="1:24" x14ac:dyDescent="0.25">
      <c r="A17" s="80"/>
      <c r="B17" s="9" t="s">
        <v>16</v>
      </c>
      <c r="C17" s="8"/>
      <c r="D17" s="11"/>
      <c r="E17" s="16"/>
      <c r="F17" s="16"/>
      <c r="G17" s="18"/>
      <c r="H17" s="18"/>
      <c r="I17" s="18"/>
      <c r="J17" s="20">
        <v>1</v>
      </c>
      <c r="K17" s="20">
        <v>1</v>
      </c>
      <c r="L17" s="20">
        <v>1</v>
      </c>
      <c r="M17" s="7">
        <v>1</v>
      </c>
      <c r="N17" s="7">
        <v>1</v>
      </c>
      <c r="O17" s="7">
        <v>1</v>
      </c>
      <c r="P17" s="21">
        <v>1</v>
      </c>
      <c r="Q17" s="21">
        <v>1</v>
      </c>
      <c r="R17" s="21">
        <v>1</v>
      </c>
      <c r="S17" s="23">
        <v>3</v>
      </c>
      <c r="T17" s="23">
        <f t="shared" si="1"/>
        <v>3</v>
      </c>
      <c r="U17" s="23">
        <v>3</v>
      </c>
      <c r="V17" s="25"/>
      <c r="W17" s="25">
        <f t="shared" si="0"/>
        <v>102</v>
      </c>
      <c r="X17" s="25"/>
    </row>
    <row r="18" spans="1:24" x14ac:dyDescent="0.25">
      <c r="A18" s="76" t="s">
        <v>17</v>
      </c>
      <c r="B18" s="9" t="s">
        <v>54</v>
      </c>
      <c r="C18" s="8"/>
      <c r="D18" s="11">
        <v>2</v>
      </c>
      <c r="E18" s="16">
        <v>2</v>
      </c>
      <c r="F18" s="16">
        <v>2</v>
      </c>
      <c r="G18" s="18">
        <v>2</v>
      </c>
      <c r="H18" s="18">
        <v>2</v>
      </c>
      <c r="I18" s="18">
        <v>2</v>
      </c>
      <c r="J18" s="20">
        <v>2</v>
      </c>
      <c r="K18" s="20">
        <v>2</v>
      </c>
      <c r="L18" s="20">
        <v>2</v>
      </c>
      <c r="M18" s="7">
        <v>2</v>
      </c>
      <c r="N18" s="7">
        <v>2</v>
      </c>
      <c r="O18" s="7">
        <v>2</v>
      </c>
      <c r="P18" s="21">
        <v>2</v>
      </c>
      <c r="Q18" s="21">
        <v>2</v>
      </c>
      <c r="R18" s="21">
        <v>2</v>
      </c>
      <c r="S18" s="23">
        <v>10</v>
      </c>
      <c r="T18" s="23">
        <f t="shared" si="1"/>
        <v>10</v>
      </c>
      <c r="U18" s="23">
        <v>10</v>
      </c>
      <c r="V18" s="25"/>
      <c r="W18" s="25">
        <f t="shared" si="0"/>
        <v>340</v>
      </c>
      <c r="X18" s="25"/>
    </row>
    <row r="19" spans="1:24" x14ac:dyDescent="0.25">
      <c r="A19" s="76"/>
      <c r="B19" s="8" t="s">
        <v>18</v>
      </c>
      <c r="C19" s="8"/>
      <c r="D19" s="11"/>
      <c r="E19" s="16"/>
      <c r="F19" s="16"/>
      <c r="G19" s="18">
        <v>1</v>
      </c>
      <c r="H19" s="18">
        <v>1</v>
      </c>
      <c r="I19" s="18">
        <v>1</v>
      </c>
      <c r="J19" s="20">
        <v>1</v>
      </c>
      <c r="K19" s="20">
        <v>1</v>
      </c>
      <c r="L19" s="20">
        <v>1</v>
      </c>
      <c r="M19" s="7">
        <v>1</v>
      </c>
      <c r="N19" s="7">
        <v>1</v>
      </c>
      <c r="O19" s="7">
        <v>1</v>
      </c>
      <c r="P19" s="21">
        <v>1</v>
      </c>
      <c r="Q19" s="21">
        <v>1</v>
      </c>
      <c r="R19" s="21">
        <v>1</v>
      </c>
      <c r="S19" s="23">
        <v>4</v>
      </c>
      <c r="T19" s="23">
        <f t="shared" si="1"/>
        <v>4</v>
      </c>
      <c r="U19" s="23">
        <v>4</v>
      </c>
      <c r="V19" s="25"/>
      <c r="W19" s="25">
        <f t="shared" si="0"/>
        <v>136</v>
      </c>
      <c r="X19" s="25"/>
    </row>
    <row r="20" spans="1:24" x14ac:dyDescent="0.25">
      <c r="A20" s="76"/>
      <c r="B20" s="8" t="s">
        <v>19</v>
      </c>
      <c r="C20" s="8"/>
      <c r="D20" s="11">
        <v>1</v>
      </c>
      <c r="E20" s="16">
        <v>1</v>
      </c>
      <c r="F20" s="16">
        <v>1</v>
      </c>
      <c r="G20" s="18">
        <v>1</v>
      </c>
      <c r="H20" s="18">
        <v>1</v>
      </c>
      <c r="I20" s="18">
        <v>1</v>
      </c>
      <c r="J20" s="20">
        <v>2</v>
      </c>
      <c r="K20" s="20">
        <v>2</v>
      </c>
      <c r="L20" s="20">
        <v>1</v>
      </c>
      <c r="M20" s="7">
        <v>2</v>
      </c>
      <c r="N20" s="7">
        <v>2</v>
      </c>
      <c r="O20" s="7">
        <v>1</v>
      </c>
      <c r="P20" s="21">
        <v>2</v>
      </c>
      <c r="Q20" s="21">
        <v>2</v>
      </c>
      <c r="R20" s="21">
        <v>1</v>
      </c>
      <c r="S20" s="23">
        <v>8</v>
      </c>
      <c r="T20" s="23">
        <f t="shared" si="1"/>
        <v>8</v>
      </c>
      <c r="U20" s="23">
        <v>5</v>
      </c>
      <c r="V20" s="25"/>
      <c r="W20" s="25">
        <f t="shared" si="0"/>
        <v>272</v>
      </c>
      <c r="X20" s="25"/>
    </row>
    <row r="21" spans="1:24" x14ac:dyDescent="0.25">
      <c r="A21" s="76" t="s">
        <v>20</v>
      </c>
      <c r="B21" s="8" t="s">
        <v>21</v>
      </c>
      <c r="C21" s="8"/>
      <c r="D21" s="11"/>
      <c r="E21" s="16"/>
      <c r="F21" s="16"/>
      <c r="G21" s="18"/>
      <c r="H21" s="18"/>
      <c r="I21" s="18"/>
      <c r="J21" s="20">
        <v>2</v>
      </c>
      <c r="K21" s="20">
        <v>2</v>
      </c>
      <c r="L21" s="20">
        <v>2</v>
      </c>
      <c r="M21" s="7">
        <v>2</v>
      </c>
      <c r="N21" s="7">
        <v>2</v>
      </c>
      <c r="O21" s="7">
        <v>2</v>
      </c>
      <c r="P21" s="21">
        <v>3</v>
      </c>
      <c r="Q21" s="21">
        <v>3</v>
      </c>
      <c r="R21" s="21">
        <v>2</v>
      </c>
      <c r="S21" s="23">
        <v>7</v>
      </c>
      <c r="T21" s="23">
        <f t="shared" si="1"/>
        <v>7</v>
      </c>
      <c r="U21" s="23">
        <v>6</v>
      </c>
      <c r="V21" s="25"/>
      <c r="W21" s="25">
        <f t="shared" si="0"/>
        <v>238</v>
      </c>
      <c r="X21" s="25"/>
    </row>
    <row r="22" spans="1:24" x14ac:dyDescent="0.25">
      <c r="A22" s="76"/>
      <c r="B22" s="8" t="s">
        <v>22</v>
      </c>
      <c r="C22" s="8"/>
      <c r="D22" s="11"/>
      <c r="E22" s="16"/>
      <c r="F22" s="16"/>
      <c r="G22" s="18"/>
      <c r="H22" s="18"/>
      <c r="I22" s="18"/>
      <c r="J22" s="20"/>
      <c r="K22" s="20"/>
      <c r="L22" s="20"/>
      <c r="M22" s="7">
        <v>2</v>
      </c>
      <c r="N22" s="7">
        <v>2</v>
      </c>
      <c r="O22" s="7">
        <v>2</v>
      </c>
      <c r="P22" s="21">
        <v>2</v>
      </c>
      <c r="Q22" s="21">
        <v>2</v>
      </c>
      <c r="R22" s="21">
        <v>2</v>
      </c>
      <c r="S22" s="23">
        <v>4</v>
      </c>
      <c r="T22" s="23">
        <f t="shared" si="1"/>
        <v>4</v>
      </c>
      <c r="U22" s="23">
        <v>4</v>
      </c>
      <c r="V22" s="25"/>
      <c r="W22" s="25">
        <f t="shared" si="0"/>
        <v>136</v>
      </c>
      <c r="X22" s="25"/>
    </row>
    <row r="23" spans="1:24" ht="15.75" x14ac:dyDescent="0.25">
      <c r="A23" s="76"/>
      <c r="B23" s="8" t="s">
        <v>23</v>
      </c>
      <c r="C23" s="8"/>
      <c r="D23" s="11">
        <v>1</v>
      </c>
      <c r="E23" s="16">
        <v>1</v>
      </c>
      <c r="F23" s="16">
        <v>2</v>
      </c>
      <c r="G23" s="18">
        <v>1</v>
      </c>
      <c r="H23" s="18">
        <v>1</v>
      </c>
      <c r="I23" s="18">
        <v>2</v>
      </c>
      <c r="J23" s="20">
        <v>1</v>
      </c>
      <c r="K23" s="20">
        <v>1</v>
      </c>
      <c r="L23" s="20">
        <v>2</v>
      </c>
      <c r="M23" s="7">
        <v>2</v>
      </c>
      <c r="N23" s="7">
        <v>2</v>
      </c>
      <c r="O23" s="7">
        <v>2</v>
      </c>
      <c r="P23" s="21">
        <v>2</v>
      </c>
      <c r="Q23" s="21">
        <v>2</v>
      </c>
      <c r="R23" s="42">
        <v>2</v>
      </c>
      <c r="S23" s="23">
        <v>7</v>
      </c>
      <c r="T23" s="23">
        <f t="shared" si="1"/>
        <v>7</v>
      </c>
      <c r="U23" s="23">
        <v>10</v>
      </c>
      <c r="V23" s="25"/>
      <c r="W23" s="25">
        <f t="shared" si="0"/>
        <v>238</v>
      </c>
      <c r="X23" s="25"/>
    </row>
    <row r="24" spans="1:24" ht="25.5" x14ac:dyDescent="0.25">
      <c r="A24" s="76" t="s">
        <v>24</v>
      </c>
      <c r="B24" s="6" t="s">
        <v>25</v>
      </c>
      <c r="C24" s="6"/>
      <c r="D24" s="11">
        <v>1</v>
      </c>
      <c r="E24" s="16">
        <v>1</v>
      </c>
      <c r="F24" s="16">
        <v>1</v>
      </c>
      <c r="G24" s="18">
        <v>1</v>
      </c>
      <c r="H24" s="18">
        <v>1</v>
      </c>
      <c r="I24" s="39">
        <v>1</v>
      </c>
      <c r="J24" s="33">
        <v>1</v>
      </c>
      <c r="K24" s="20">
        <v>1</v>
      </c>
      <c r="L24" s="41">
        <v>1</v>
      </c>
      <c r="M24" s="32"/>
      <c r="N24" s="7">
        <v>0</v>
      </c>
      <c r="O24" s="7"/>
      <c r="P24" s="21"/>
      <c r="Q24" s="21">
        <v>0</v>
      </c>
      <c r="R24" s="21"/>
      <c r="S24" s="23">
        <v>3</v>
      </c>
      <c r="T24" s="23">
        <f t="shared" si="1"/>
        <v>3</v>
      </c>
      <c r="U24" s="23">
        <v>3</v>
      </c>
      <c r="V24" s="25"/>
      <c r="W24" s="25">
        <f t="shared" si="0"/>
        <v>102</v>
      </c>
      <c r="X24" s="25"/>
    </row>
    <row r="25" spans="1:24" ht="15.75" x14ac:dyDescent="0.25">
      <c r="A25" s="76"/>
      <c r="B25" s="6" t="s">
        <v>26</v>
      </c>
      <c r="C25" s="6"/>
      <c r="D25" s="11">
        <v>1</v>
      </c>
      <c r="E25" s="16">
        <v>1</v>
      </c>
      <c r="F25" s="16">
        <v>1</v>
      </c>
      <c r="G25" s="18">
        <v>1</v>
      </c>
      <c r="H25" s="18">
        <v>1</v>
      </c>
      <c r="I25" s="39">
        <v>1</v>
      </c>
      <c r="J25" s="33">
        <v>1</v>
      </c>
      <c r="K25" s="20">
        <v>1</v>
      </c>
      <c r="L25" s="41">
        <v>1</v>
      </c>
      <c r="M25" s="32">
        <v>1</v>
      </c>
      <c r="N25" s="7">
        <v>1</v>
      </c>
      <c r="O25" s="43">
        <v>1</v>
      </c>
      <c r="P25" s="36"/>
      <c r="Q25" s="21">
        <v>0</v>
      </c>
      <c r="R25" s="21"/>
      <c r="S25" s="23">
        <v>4</v>
      </c>
      <c r="T25" s="23">
        <f t="shared" si="1"/>
        <v>4</v>
      </c>
      <c r="U25" s="23">
        <v>4</v>
      </c>
      <c r="V25" s="25"/>
      <c r="W25" s="25">
        <f t="shared" si="0"/>
        <v>136</v>
      </c>
      <c r="X25" s="25"/>
    </row>
    <row r="26" spans="1:24" ht="15.75" x14ac:dyDescent="0.25">
      <c r="A26" s="5" t="s">
        <v>27</v>
      </c>
      <c r="B26" s="8" t="s">
        <v>27</v>
      </c>
      <c r="C26" s="8"/>
      <c r="D26" s="11">
        <v>2</v>
      </c>
      <c r="E26" s="16">
        <v>2</v>
      </c>
      <c r="F26" s="16">
        <v>2</v>
      </c>
      <c r="G26" s="18">
        <v>2</v>
      </c>
      <c r="H26" s="18">
        <v>2</v>
      </c>
      <c r="I26" s="18">
        <v>2</v>
      </c>
      <c r="J26" s="20">
        <v>2</v>
      </c>
      <c r="K26" s="20">
        <v>2</v>
      </c>
      <c r="L26" s="20">
        <v>1</v>
      </c>
      <c r="M26" s="7">
        <v>1</v>
      </c>
      <c r="N26" s="7">
        <v>1</v>
      </c>
      <c r="O26" s="7">
        <v>1</v>
      </c>
      <c r="P26" s="21"/>
      <c r="Q26" s="21">
        <v>1</v>
      </c>
      <c r="R26" s="42"/>
      <c r="S26" s="23">
        <v>7</v>
      </c>
      <c r="T26" s="23">
        <f t="shared" si="1"/>
        <v>8</v>
      </c>
      <c r="U26" s="23">
        <v>6</v>
      </c>
      <c r="V26" s="25"/>
      <c r="W26" s="25">
        <f t="shared" si="0"/>
        <v>272</v>
      </c>
      <c r="X26" s="25"/>
    </row>
    <row r="27" spans="1:24" x14ac:dyDescent="0.25">
      <c r="A27" s="76" t="s">
        <v>28</v>
      </c>
      <c r="B27" s="8" t="s">
        <v>29</v>
      </c>
      <c r="C27" s="8"/>
      <c r="D27" s="11">
        <v>3</v>
      </c>
      <c r="E27" s="16">
        <v>2</v>
      </c>
      <c r="F27" s="16">
        <v>2</v>
      </c>
      <c r="G27" s="18">
        <v>2</v>
      </c>
      <c r="H27" s="18">
        <v>2</v>
      </c>
      <c r="I27" s="18">
        <v>2</v>
      </c>
      <c r="J27" s="20">
        <v>3</v>
      </c>
      <c r="K27" s="20">
        <v>2</v>
      </c>
      <c r="L27" s="20">
        <v>2</v>
      </c>
      <c r="M27" s="7">
        <v>3</v>
      </c>
      <c r="N27" s="7">
        <v>2</v>
      </c>
      <c r="O27" s="7">
        <v>2</v>
      </c>
      <c r="P27" s="21">
        <v>3</v>
      </c>
      <c r="Q27" s="21">
        <v>2</v>
      </c>
      <c r="R27" s="21">
        <v>2</v>
      </c>
      <c r="S27" s="23">
        <v>14</v>
      </c>
      <c r="T27" s="23">
        <f t="shared" si="1"/>
        <v>10</v>
      </c>
      <c r="U27" s="23">
        <v>10</v>
      </c>
      <c r="V27" s="25"/>
      <c r="W27" s="25">
        <f t="shared" si="0"/>
        <v>340</v>
      </c>
      <c r="X27" s="25"/>
    </row>
    <row r="28" spans="1:24" ht="25.5" x14ac:dyDescent="0.25">
      <c r="A28" s="76"/>
      <c r="B28" s="8" t="s">
        <v>30</v>
      </c>
      <c r="C28" s="8"/>
      <c r="D28" s="11"/>
      <c r="E28" s="16"/>
      <c r="F28" s="16"/>
      <c r="G28" s="18"/>
      <c r="H28" s="18"/>
      <c r="I28" s="18"/>
      <c r="J28" s="20"/>
      <c r="K28" s="20"/>
      <c r="L28" s="20"/>
      <c r="M28" s="7">
        <v>1</v>
      </c>
      <c r="N28" s="7">
        <v>1</v>
      </c>
      <c r="O28" s="7">
        <v>1</v>
      </c>
      <c r="P28" s="21">
        <v>1</v>
      </c>
      <c r="Q28" s="21">
        <v>1</v>
      </c>
      <c r="R28" s="21">
        <v>1</v>
      </c>
      <c r="S28" s="23">
        <v>2</v>
      </c>
      <c r="T28" s="23">
        <f t="shared" si="1"/>
        <v>2</v>
      </c>
      <c r="U28" s="23">
        <v>2</v>
      </c>
      <c r="V28" s="25"/>
      <c r="W28" s="25">
        <f t="shared" si="0"/>
        <v>68</v>
      </c>
      <c r="X28" s="25"/>
    </row>
    <row r="29" spans="1:24" ht="38.25" x14ac:dyDescent="0.25">
      <c r="A29" s="30" t="s">
        <v>46</v>
      </c>
      <c r="B29" s="30" t="s">
        <v>46</v>
      </c>
      <c r="C29" s="8"/>
      <c r="D29" s="11"/>
      <c r="E29" s="16"/>
      <c r="F29" s="16"/>
      <c r="G29" s="18"/>
      <c r="H29" s="18"/>
      <c r="I29" s="18"/>
      <c r="J29" s="20"/>
      <c r="K29" s="20">
        <v>0</v>
      </c>
      <c r="L29" s="20"/>
      <c r="M29" s="7"/>
      <c r="N29" s="7"/>
      <c r="O29" s="7"/>
      <c r="P29" s="21"/>
      <c r="Q29" s="21"/>
      <c r="R29" s="21"/>
      <c r="S29" s="23"/>
      <c r="T29" s="23">
        <v>0</v>
      </c>
      <c r="U29" s="23"/>
      <c r="V29" s="25"/>
      <c r="W29" s="25">
        <f t="shared" si="0"/>
        <v>0</v>
      </c>
      <c r="X29" s="25"/>
    </row>
    <row r="30" spans="1:24" x14ac:dyDescent="0.25">
      <c r="A30" s="3" t="s">
        <v>31</v>
      </c>
      <c r="B30" s="8"/>
      <c r="C30" s="8"/>
      <c r="D30" s="11">
        <f>SUM(D8:D28)</f>
        <v>27</v>
      </c>
      <c r="E30" s="16">
        <f>SUM(E8:E28)</f>
        <v>28</v>
      </c>
      <c r="F30" s="16">
        <f>F8+F9+F10+F12+F13+F18+F20+F23+F24+F25+F26+F27</f>
        <v>29</v>
      </c>
      <c r="G30" s="18">
        <f>SUM(G8:G28)</f>
        <v>29</v>
      </c>
      <c r="H30" s="18">
        <f t="shared" ref="H30:R30" si="2">SUM(H8:H28)</f>
        <v>30</v>
      </c>
      <c r="I30" s="18">
        <f t="shared" si="2"/>
        <v>30</v>
      </c>
      <c r="J30" s="20">
        <f>SUM(J8:J29)</f>
        <v>33</v>
      </c>
      <c r="K30" s="20">
        <f t="shared" si="2"/>
        <v>32</v>
      </c>
      <c r="L30" s="20">
        <f t="shared" si="2"/>
        <v>32</v>
      </c>
      <c r="M30" s="7">
        <f>SUM(M8:M28)</f>
        <v>34</v>
      </c>
      <c r="N30" s="7">
        <f t="shared" si="2"/>
        <v>33</v>
      </c>
      <c r="O30" s="7">
        <f t="shared" si="2"/>
        <v>33</v>
      </c>
      <c r="P30" s="21">
        <f>SUM(P8:P28)</f>
        <v>34</v>
      </c>
      <c r="Q30" s="21">
        <f t="shared" si="2"/>
        <v>33</v>
      </c>
      <c r="R30" s="21">
        <f t="shared" si="2"/>
        <v>33</v>
      </c>
      <c r="S30" s="23">
        <f t="shared" ref="S30:U31" si="3">P30+M30+J30+G30+D30</f>
        <v>157</v>
      </c>
      <c r="T30" s="23">
        <f t="shared" si="3"/>
        <v>156</v>
      </c>
      <c r="U30" s="23">
        <f t="shared" si="3"/>
        <v>157</v>
      </c>
      <c r="V30" s="25"/>
      <c r="W30" s="25">
        <f t="shared" si="0"/>
        <v>5304</v>
      </c>
      <c r="X30" s="25">
        <f t="shared" ref="X30:X31" si="4">U30*34</f>
        <v>5338</v>
      </c>
    </row>
    <row r="31" spans="1:24" ht="15.75" x14ac:dyDescent="0.25">
      <c r="A31" s="3" t="s">
        <v>32</v>
      </c>
      <c r="B31" s="8"/>
      <c r="C31" s="8"/>
      <c r="D31" s="11">
        <v>2</v>
      </c>
      <c r="E31" s="16">
        <v>1</v>
      </c>
      <c r="F31" s="31">
        <v>0</v>
      </c>
      <c r="G31" s="19">
        <v>1</v>
      </c>
      <c r="H31" s="18">
        <v>0</v>
      </c>
      <c r="I31" s="18">
        <v>0</v>
      </c>
      <c r="J31" s="20">
        <v>2</v>
      </c>
      <c r="K31" s="20">
        <v>0</v>
      </c>
      <c r="L31" s="20">
        <v>0</v>
      </c>
      <c r="M31" s="7">
        <v>2</v>
      </c>
      <c r="N31" s="7">
        <v>0</v>
      </c>
      <c r="O31" s="7">
        <v>0</v>
      </c>
      <c r="P31" s="21">
        <v>2</v>
      </c>
      <c r="Q31" s="21">
        <v>0</v>
      </c>
      <c r="R31" s="21">
        <v>0</v>
      </c>
      <c r="S31" s="23">
        <f t="shared" si="3"/>
        <v>9</v>
      </c>
      <c r="T31" s="23">
        <f t="shared" si="3"/>
        <v>1</v>
      </c>
      <c r="U31" s="23">
        <f t="shared" si="3"/>
        <v>0</v>
      </c>
      <c r="V31" s="25"/>
      <c r="W31" s="25">
        <f t="shared" si="0"/>
        <v>34</v>
      </c>
      <c r="X31" s="25">
        <f t="shared" si="4"/>
        <v>0</v>
      </c>
    </row>
    <row r="32" spans="1:24" x14ac:dyDescent="0.25">
      <c r="A32" s="3" t="s">
        <v>33</v>
      </c>
      <c r="B32" s="8"/>
      <c r="C32" s="8"/>
      <c r="D32" s="11">
        <f>SUM(D30:D31)</f>
        <v>29</v>
      </c>
      <c r="E32" s="16">
        <f>SUM(E30:E31)</f>
        <v>29</v>
      </c>
      <c r="F32" s="17">
        <f t="shared" ref="F32:R32" si="5">SUM(F30:F31)</f>
        <v>29</v>
      </c>
      <c r="G32" s="19">
        <f>SUM(G30:G31)</f>
        <v>30</v>
      </c>
      <c r="H32" s="18">
        <f t="shared" si="5"/>
        <v>30</v>
      </c>
      <c r="I32" s="18">
        <f t="shared" si="5"/>
        <v>30</v>
      </c>
      <c r="J32" s="20">
        <f>SUM(J30:J31)</f>
        <v>35</v>
      </c>
      <c r="K32" s="20">
        <f t="shared" si="5"/>
        <v>32</v>
      </c>
      <c r="L32" s="20">
        <f t="shared" si="5"/>
        <v>32</v>
      </c>
      <c r="M32" s="7">
        <f>SUM(M30:M31)</f>
        <v>36</v>
      </c>
      <c r="N32" s="7">
        <f t="shared" si="5"/>
        <v>33</v>
      </c>
      <c r="O32" s="7">
        <f t="shared" si="5"/>
        <v>33</v>
      </c>
      <c r="P32" s="21">
        <f>SUM(P30:P31)</f>
        <v>36</v>
      </c>
      <c r="Q32" s="21">
        <f t="shared" si="5"/>
        <v>33</v>
      </c>
      <c r="R32" s="21">
        <f t="shared" si="5"/>
        <v>33</v>
      </c>
      <c r="S32" s="23">
        <f>SUM(S30:S31)</f>
        <v>166</v>
      </c>
      <c r="T32" s="23">
        <f t="shared" ref="T32:U32" si="6">SUM(T30:T31)</f>
        <v>157</v>
      </c>
      <c r="U32" s="23">
        <f t="shared" si="6"/>
        <v>157</v>
      </c>
      <c r="V32" s="25"/>
      <c r="W32" s="26">
        <f>SUM(W30:W31)</f>
        <v>5338</v>
      </c>
      <c r="X32" s="40">
        <f>SUM(X30:X31)</f>
        <v>5338</v>
      </c>
    </row>
    <row r="33" spans="1:25" ht="25.5" x14ac:dyDescent="0.25">
      <c r="A33" s="29" t="s">
        <v>45</v>
      </c>
      <c r="B33" s="8"/>
      <c r="C33" s="8"/>
      <c r="D33" s="11">
        <v>29</v>
      </c>
      <c r="E33" s="16">
        <v>29</v>
      </c>
      <c r="F33" s="17">
        <v>29</v>
      </c>
      <c r="G33" s="19">
        <v>30</v>
      </c>
      <c r="H33" s="18">
        <v>30</v>
      </c>
      <c r="I33" s="18">
        <v>30</v>
      </c>
      <c r="J33" s="20">
        <v>32</v>
      </c>
      <c r="K33" s="20">
        <v>32</v>
      </c>
      <c r="L33" s="20">
        <v>32</v>
      </c>
      <c r="M33" s="7">
        <v>33</v>
      </c>
      <c r="N33" s="7">
        <v>33</v>
      </c>
      <c r="O33" s="7">
        <v>33</v>
      </c>
      <c r="P33" s="21">
        <v>33</v>
      </c>
      <c r="Q33" s="21">
        <v>33</v>
      </c>
      <c r="R33" s="21">
        <v>33</v>
      </c>
      <c r="S33" s="23">
        <f>D33+G33+J33+M33+P33</f>
        <v>157</v>
      </c>
      <c r="T33" s="23">
        <v>157</v>
      </c>
      <c r="U33" s="23">
        <v>157</v>
      </c>
      <c r="V33" s="25">
        <f>S33*34</f>
        <v>5338</v>
      </c>
      <c r="W33" s="35">
        <f t="shared" ref="W33:X33" si="7">T33*34</f>
        <v>5338</v>
      </c>
      <c r="X33" s="35">
        <f t="shared" si="7"/>
        <v>5338</v>
      </c>
    </row>
    <row r="34" spans="1:25" x14ac:dyDescent="0.25">
      <c r="A34" s="3" t="s">
        <v>34</v>
      </c>
      <c r="B34" s="8"/>
      <c r="C34" s="8"/>
      <c r="D34" s="11">
        <v>34</v>
      </c>
      <c r="E34" s="16">
        <v>34</v>
      </c>
      <c r="F34" s="16">
        <v>34</v>
      </c>
      <c r="G34" s="18">
        <v>34</v>
      </c>
      <c r="H34" s="18">
        <v>34</v>
      </c>
      <c r="I34" s="18">
        <v>34</v>
      </c>
      <c r="J34" s="20">
        <v>34</v>
      </c>
      <c r="K34" s="20">
        <v>34</v>
      </c>
      <c r="L34" s="20">
        <v>34</v>
      </c>
      <c r="M34" s="7">
        <v>34</v>
      </c>
      <c r="N34" s="7">
        <v>34</v>
      </c>
      <c r="O34" s="7">
        <v>34</v>
      </c>
      <c r="P34" s="21">
        <v>34</v>
      </c>
      <c r="Q34" s="21">
        <v>34</v>
      </c>
      <c r="R34" s="21">
        <v>34</v>
      </c>
      <c r="S34" s="23">
        <v>170</v>
      </c>
      <c r="T34" s="23">
        <v>170</v>
      </c>
      <c r="U34" s="23">
        <v>170</v>
      </c>
      <c r="V34" s="25"/>
      <c r="W34" s="26"/>
      <c r="X34" s="27"/>
    </row>
    <row r="35" spans="1:25" x14ac:dyDescent="0.25">
      <c r="A35" s="37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7"/>
    </row>
    <row r="36" spans="1:25" x14ac:dyDescent="0.25">
      <c r="A36" s="37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</row>
    <row r="37" spans="1:25" x14ac:dyDescent="0.25">
      <c r="A37" s="37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</row>
    <row r="38" spans="1:25" x14ac:dyDescent="0.25">
      <c r="A38" s="37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7"/>
    </row>
    <row r="39" spans="1:25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</sheetData>
  <mergeCells count="43">
    <mergeCell ref="D6:F6"/>
    <mergeCell ref="D10:D11"/>
    <mergeCell ref="T10:T11"/>
    <mergeCell ref="U10:U11"/>
    <mergeCell ref="G10:G11"/>
    <mergeCell ref="A21:A23"/>
    <mergeCell ref="A24:A25"/>
    <mergeCell ref="A27:A28"/>
    <mergeCell ref="A5:A6"/>
    <mergeCell ref="B5:B6"/>
    <mergeCell ref="A8:A9"/>
    <mergeCell ref="A10:A11"/>
    <mergeCell ref="A13:A17"/>
    <mergeCell ref="B13:B16"/>
    <mergeCell ref="A18:A20"/>
    <mergeCell ref="V6:X6"/>
    <mergeCell ref="M10:M11"/>
    <mergeCell ref="P10:P11"/>
    <mergeCell ref="S10:S11"/>
    <mergeCell ref="G6:I6"/>
    <mergeCell ref="X10:X11"/>
    <mergeCell ref="V10:V11"/>
    <mergeCell ref="J6:L6"/>
    <mergeCell ref="H10:H11"/>
    <mergeCell ref="K10:K11"/>
    <mergeCell ref="I10:I11"/>
    <mergeCell ref="J10:J11"/>
    <mergeCell ref="A1:T1"/>
    <mergeCell ref="A2:T2"/>
    <mergeCell ref="A3:T3"/>
    <mergeCell ref="A4:T4"/>
    <mergeCell ref="L10:L11"/>
    <mergeCell ref="N10:N11"/>
    <mergeCell ref="O10:O11"/>
    <mergeCell ref="Q10:Q11"/>
    <mergeCell ref="R10:R11"/>
    <mergeCell ref="P6:R6"/>
    <mergeCell ref="S6:U6"/>
    <mergeCell ref="E10:E11"/>
    <mergeCell ref="F10:F11"/>
    <mergeCell ref="D5:X5"/>
    <mergeCell ref="W10:W11"/>
    <mergeCell ref="M6:O6"/>
  </mergeCells>
  <pageMargins left="0.7" right="0.7" top="0.75" bottom="0.75" header="0.3" footer="0.3"/>
  <pageSetup paperSize="9" scale="49" fitToHeight="0" orientation="landscape" r:id="rId1"/>
  <ignoredErrors>
    <ignoredError sqref="F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Морошкина Людмила Витальевна</dc:creator>
  <cp:lastModifiedBy>admin</cp:lastModifiedBy>
  <cp:lastPrinted>2022-04-27T09:16:24Z</cp:lastPrinted>
  <dcterms:created xsi:type="dcterms:W3CDTF">2015-06-05T18:19:34Z</dcterms:created>
  <dcterms:modified xsi:type="dcterms:W3CDTF">2022-05-19T10:23:02Z</dcterms:modified>
</cp:coreProperties>
</file>